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Front Page" sheetId="1" r:id="rId1"/>
    <sheet name="NPV Graph" sheetId="2" r:id="rId2"/>
    <sheet name="NPV Calculation" sheetId="3" r:id="rId3"/>
  </sheets>
  <definedNames>
    <definedName name="_xlnm.Print_Area" localSheetId="0">'Front Page'!$A$1:$N$36</definedName>
  </definedNames>
  <calcPr fullCalcOnLoad="1"/>
</workbook>
</file>

<file path=xl/sharedStrings.xml><?xml version="1.0" encoding="utf-8"?>
<sst xmlns="http://schemas.openxmlformats.org/spreadsheetml/2006/main" count="74" uniqueCount="66">
  <si>
    <t>Year 1</t>
  </si>
  <si>
    <t>Discount Rate</t>
  </si>
  <si>
    <t>Year 0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</si>
  <si>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</si>
  <si>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</si>
  <si>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</si>
  <si>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</si>
  <si>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</si>
  <si>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</si>
  <si>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</si>
  <si>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</si>
  <si>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</si>
  <si>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</si>
  <si>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</si>
  <si>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</si>
  <si>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</si>
  <si>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</si>
  <si>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</si>
  <si>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</si>
  <si>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</si>
  <si>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</si>
  <si>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</si>
  <si>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Total cost</t>
  </si>
  <si>
    <t>Total cost NPV</t>
  </si>
  <si>
    <t>SCHEME NAME</t>
  </si>
  <si>
    <t>SCHEME REFERENCE</t>
  </si>
  <si>
    <t xml:space="preserve">Totals </t>
  </si>
  <si>
    <t>Rates</t>
  </si>
  <si>
    <t>Whole life costing NPV calculator</t>
  </si>
  <si>
    <t xml:space="preserve">                    - Gas </t>
  </si>
  <si>
    <t xml:space="preserve">                    - Other</t>
  </si>
  <si>
    <t>Maintenance</t>
  </si>
  <si>
    <t>Flexibility of use</t>
  </si>
  <si>
    <t>Security Costs</t>
  </si>
  <si>
    <t>Other security issues i.e vandalism</t>
  </si>
  <si>
    <t>Environmental Issues/Sustainability</t>
  </si>
  <si>
    <t>Sustainable transportation - Location</t>
  </si>
  <si>
    <t>Sustainable transportation - Facilities</t>
  </si>
  <si>
    <t>Sustainable transportation - Sourcing</t>
  </si>
  <si>
    <t>Access issues</t>
  </si>
  <si>
    <t>Financing costs</t>
  </si>
  <si>
    <t>Rents</t>
  </si>
  <si>
    <t>Additional facilaties requested by third parties</t>
  </si>
  <si>
    <t>Disposal at end of life</t>
  </si>
  <si>
    <t>Other Operational costs</t>
  </si>
  <si>
    <t>User defined issue</t>
  </si>
  <si>
    <t>Document WLC Calc 1</t>
  </si>
  <si>
    <t xml:space="preserve">              - Land Acquisition</t>
  </si>
  <si>
    <t xml:space="preserve">              - Purchase/Construction/Refurbishment</t>
  </si>
  <si>
    <t xml:space="preserve">              - Loose Furniture/Equipment</t>
  </si>
  <si>
    <t xml:space="preserve">              - Associated professional fees</t>
  </si>
  <si>
    <t xml:space="preserve">              - Temporary Accomodation</t>
  </si>
  <si>
    <t xml:space="preserve">              - Relocation Allowance</t>
  </si>
  <si>
    <t>Caretaking</t>
  </si>
  <si>
    <t>Life time Costs</t>
  </si>
  <si>
    <t>Cleaning</t>
  </si>
  <si>
    <t>Water and Sewarage</t>
  </si>
  <si>
    <t>Initial capital costs</t>
  </si>
  <si>
    <t xml:space="preserve"> (Please delete if not applicable)</t>
  </si>
  <si>
    <t>Grounds Maintenance</t>
  </si>
  <si>
    <t>Insurance</t>
  </si>
  <si>
    <t>Associated purchases undefined</t>
  </si>
  <si>
    <t>User defined issue - Provide detail</t>
  </si>
  <si>
    <r>
      <t>Land Sales</t>
    </r>
    <r>
      <rPr>
        <b/>
        <sz val="10"/>
        <color indexed="10"/>
        <rFont val="Arial"/>
        <family val="2"/>
      </rPr>
      <t xml:space="preserve"> (negative)</t>
    </r>
  </si>
  <si>
    <r>
      <t>Energy</t>
    </r>
    <r>
      <rPr>
        <sz val="10"/>
        <rFont val="Arial"/>
        <family val="2"/>
      </rPr>
      <t xml:space="preserve"> - Electricity</t>
    </r>
  </si>
  <si>
    <r>
      <t xml:space="preserve">Income or partnership payments </t>
    </r>
    <r>
      <rPr>
        <b/>
        <sz val="10"/>
        <color indexed="10"/>
        <rFont val="Arial"/>
        <family val="2"/>
      </rPr>
      <t>(negative)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</si>
</sst>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0"/>
    <numFmt numFmtId="167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4" fillId="3" borderId="0" xfId="0" applyFont="1" applyFill="1" applyAlignment="1" quotePrefix="1">
      <alignment/>
    </xf>
    <xf numFmtId="164" fontId="1" fillId="4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5" fontId="1" fillId="4" borderId="0" xfId="0" applyNumberFormat="1" applyFont="1" applyFill="1" applyAlignment="1">
      <alignment horizontal="right"/>
    </xf>
    <xf numFmtId="3" fontId="1" fillId="5" borderId="0" xfId="0" applyNumberFormat="1" applyFont="1" applyFill="1" applyAlignment="1">
      <alignment horizontal="right"/>
    </xf>
    <xf numFmtId="0" fontId="1" fillId="4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7" fontId="2" fillId="3" borderId="0" xfId="0" applyNumberFormat="1" applyFont="1" applyFill="1" applyAlignment="1">
      <alignment/>
    </xf>
    <xf numFmtId="3" fontId="1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0" fillId="0" borderId="1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NPV Timeline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'NPV Calculation'!$F$55:$Z$55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9441566"/>
        <c:axId val="19429775"/>
      </c:barChart>
      <c:catAx>
        <c:axId val="3944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Expenditure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15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0.9425</cdr:y>
    </cdr:from>
    <cdr:to>
      <cdr:x>0.11875</cdr:x>
      <cdr:y>0.96575</cdr:y>
    </cdr:to>
    <cdr:sp>
      <cdr:nvSpPr>
        <cdr:cNvPr id="1" name="Rectangle 1"/>
        <cdr:cNvSpPr>
          <a:spLocks/>
        </cdr:cNvSpPr>
      </cdr:nvSpPr>
      <cdr:spPr>
        <a:xfrm>
          <a:off x="847725" y="539115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0.227</cdr:x>
      <cdr:y>0.9425</cdr:y>
    </cdr:from>
    <cdr:to>
      <cdr:x>0.255</cdr:x>
      <cdr:y>0.966</cdr:y>
    </cdr:to>
    <cdr:sp>
      <cdr:nvSpPr>
        <cdr:cNvPr id="2" name="Rectangle 2"/>
        <cdr:cNvSpPr>
          <a:spLocks/>
        </cdr:cNvSpPr>
      </cdr:nvSpPr>
      <cdr:spPr>
        <a:xfrm>
          <a:off x="2105025" y="539115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0.1375</cdr:x>
      <cdr:y>0.9425</cdr:y>
    </cdr:from>
    <cdr:to>
      <cdr:x>0.1635</cdr:x>
      <cdr:y>0.966</cdr:y>
    </cdr:to>
    <cdr:sp>
      <cdr:nvSpPr>
        <cdr:cNvPr id="3" name="Rectangle 3"/>
        <cdr:cNvSpPr>
          <a:spLocks/>
        </cdr:cNvSpPr>
      </cdr:nvSpPr>
      <cdr:spPr>
        <a:xfrm>
          <a:off x="1276350" y="5391150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0.185</cdr:x>
      <cdr:y>0.9425</cdr:y>
    </cdr:from>
    <cdr:to>
      <cdr:x>0.21125</cdr:x>
      <cdr:y>0.966</cdr:y>
    </cdr:to>
    <cdr:sp>
      <cdr:nvSpPr>
        <cdr:cNvPr id="4" name="Rectangle 4"/>
        <cdr:cNvSpPr>
          <a:spLocks/>
        </cdr:cNvSpPr>
      </cdr:nvSpPr>
      <cdr:spPr>
        <a:xfrm>
          <a:off x="1714500" y="539115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0.2775</cdr:x>
      <cdr:y>0.9425</cdr:y>
    </cdr:from>
    <cdr:to>
      <cdr:x>0.3055</cdr:x>
      <cdr:y>0.966</cdr:y>
    </cdr:to>
    <cdr:sp>
      <cdr:nvSpPr>
        <cdr:cNvPr id="5" name="Rectangle 5"/>
        <cdr:cNvSpPr>
          <a:spLocks/>
        </cdr:cNvSpPr>
      </cdr:nvSpPr>
      <cdr:spPr>
        <a:xfrm>
          <a:off x="2581275" y="539115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0.605</cdr:x>
      <cdr:y>0.9425</cdr:y>
    </cdr:from>
    <cdr:to>
      <cdr:x>0.632</cdr:x>
      <cdr:y>0.966</cdr:y>
    </cdr:to>
    <cdr:sp>
      <cdr:nvSpPr>
        <cdr:cNvPr id="6" name="Rectangle 6"/>
        <cdr:cNvSpPr>
          <a:spLocks/>
        </cdr:cNvSpPr>
      </cdr:nvSpPr>
      <cdr:spPr>
        <a:xfrm>
          <a:off x="5629275" y="539115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0.4165</cdr:x>
      <cdr:y>0.9425</cdr:y>
    </cdr:from>
    <cdr:to>
      <cdr:x>0.4435</cdr:x>
      <cdr:y>0.966</cdr:y>
    </cdr:to>
    <cdr:sp>
      <cdr:nvSpPr>
        <cdr:cNvPr id="7" name="Rectangle 7"/>
        <cdr:cNvSpPr>
          <a:spLocks/>
        </cdr:cNvSpPr>
      </cdr:nvSpPr>
      <cdr:spPr>
        <a:xfrm>
          <a:off x="3867150" y="539115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0.369</cdr:x>
      <cdr:y>0.9425</cdr:y>
    </cdr:from>
    <cdr:to>
      <cdr:x>0.397</cdr:x>
      <cdr:y>0.966</cdr:y>
    </cdr:to>
    <cdr:sp>
      <cdr:nvSpPr>
        <cdr:cNvPr id="8" name="Rectangle 8"/>
        <cdr:cNvSpPr>
          <a:spLocks/>
        </cdr:cNvSpPr>
      </cdr:nvSpPr>
      <cdr:spPr>
        <a:xfrm>
          <a:off x="3429000" y="539115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0.32125</cdr:x>
      <cdr:y>0.9425</cdr:y>
    </cdr:from>
    <cdr:to>
      <cdr:x>0.34825</cdr:x>
      <cdr:y>0.966</cdr:y>
    </cdr:to>
    <cdr:sp>
      <cdr:nvSpPr>
        <cdr:cNvPr id="9" name="Rectangle 9"/>
        <cdr:cNvSpPr>
          <a:spLocks/>
        </cdr:cNvSpPr>
      </cdr:nvSpPr>
      <cdr:spPr>
        <a:xfrm>
          <a:off x="2981325" y="539115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0.026</cdr:x>
      <cdr:y>0.02325</cdr:y>
    </cdr:to>
    <cdr:sp>
      <cdr:nvSpPr>
        <cdr:cNvPr id="10" name="Rectangle 10"/>
        <cdr:cNvSpPr>
          <a:spLocks/>
        </cdr:cNvSpPr>
      </cdr:nvSpPr>
      <cdr:spPr>
        <a:xfrm>
          <a:off x="0" y="0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0.026</cdr:x>
      <cdr:y>0.02325</cdr:y>
    </cdr:to>
    <cdr:sp>
      <cdr:nvSpPr>
        <cdr:cNvPr id="11" name="Rectangle 11"/>
        <cdr:cNvSpPr>
          <a:spLocks/>
        </cdr:cNvSpPr>
      </cdr:nvSpPr>
      <cdr:spPr>
        <a:xfrm>
          <a:off x="0" y="0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0.026</cdr:x>
      <cdr:y>0.02325</cdr:y>
    </cdr:to>
    <cdr:sp>
      <cdr:nvSpPr>
        <cdr:cNvPr id="12" name="Rectangle 12"/>
        <cdr:cNvSpPr>
          <a:spLocks/>
        </cdr:cNvSpPr>
      </cdr:nvSpPr>
      <cdr:spPr>
        <a:xfrm>
          <a:off x="0" y="0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0.64975</cdr:x>
      <cdr:y>0.9425</cdr:y>
    </cdr:from>
    <cdr:to>
      <cdr:x>0.67775</cdr:x>
      <cdr:y>0.966</cdr:y>
    </cdr:to>
    <cdr:sp>
      <cdr:nvSpPr>
        <cdr:cNvPr id="13" name="Rectangle 13"/>
        <cdr:cNvSpPr>
          <a:spLocks/>
        </cdr:cNvSpPr>
      </cdr:nvSpPr>
      <cdr:spPr>
        <a:xfrm>
          <a:off x="6038850" y="5391150"/>
          <a:ext cx="2571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0.026</cdr:x>
      <cdr:y>0.02325</cdr:y>
    </cdr:to>
    <cdr:sp>
      <cdr:nvSpPr>
        <cdr:cNvPr id="14" name="Rectangle 14"/>
        <cdr:cNvSpPr>
          <a:spLocks/>
        </cdr:cNvSpPr>
      </cdr:nvSpPr>
      <cdr:spPr>
        <a:xfrm>
          <a:off x="0" y="0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0.026</cdr:x>
      <cdr:y>0.02325</cdr:y>
    </cdr:to>
    <cdr:sp>
      <cdr:nvSpPr>
        <cdr:cNvPr id="15" name="Rectangle 15"/>
        <cdr:cNvSpPr>
          <a:spLocks/>
        </cdr:cNvSpPr>
      </cdr:nvSpPr>
      <cdr:spPr>
        <a:xfrm>
          <a:off x="0" y="0"/>
          <a:ext cx="238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0.02675</cdr:x>
      <cdr:y>0.02325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0.02475</cdr:x>
      <cdr:y>0.02325</cdr:y>
    </cdr:to>
    <cdr:sp>
      <cdr:nvSpPr>
        <cdr:cNvPr id="17" name="Rectangle 17"/>
        <cdr:cNvSpPr>
          <a:spLocks/>
        </cdr:cNvSpPr>
      </cdr:nvSpPr>
      <cdr:spPr>
        <a:xfrm>
          <a:off x="0" y="0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0.69925</cdr:x>
      <cdr:y>0.9425</cdr:y>
    </cdr:from>
    <cdr:to>
      <cdr:x>0.731</cdr:x>
      <cdr:y>0.96575</cdr:y>
    </cdr:to>
    <cdr:sp>
      <cdr:nvSpPr>
        <cdr:cNvPr id="18" name="Rectangle 18"/>
        <cdr:cNvSpPr>
          <a:spLocks/>
        </cdr:cNvSpPr>
      </cdr:nvSpPr>
      <cdr:spPr>
        <a:xfrm>
          <a:off x="6505575" y="5391150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14</a:t>
          </a:r>
        </a:p>
      </cdr:txBody>
    </cdr:sp>
  </cdr:relSizeAnchor>
  <cdr:relSizeAnchor xmlns:cdr="http://schemas.openxmlformats.org/drawingml/2006/chartDrawing">
    <cdr:from>
      <cdr:x>0.746</cdr:x>
      <cdr:y>0.9425</cdr:y>
    </cdr:from>
    <cdr:to>
      <cdr:x>0.77575</cdr:x>
      <cdr:y>0.97925</cdr:y>
    </cdr:to>
    <cdr:sp>
      <cdr:nvSpPr>
        <cdr:cNvPr id="19" name="Rectangle 19"/>
        <cdr:cNvSpPr>
          <a:spLocks/>
        </cdr:cNvSpPr>
      </cdr:nvSpPr>
      <cdr:spPr>
        <a:xfrm>
          <a:off x="6934200" y="5391150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0.786</cdr:x>
      <cdr:y>0.9425</cdr:y>
    </cdr:from>
    <cdr:to>
      <cdr:x>0.815</cdr:x>
      <cdr:y>0.97925</cdr:y>
    </cdr:to>
    <cdr:sp>
      <cdr:nvSpPr>
        <cdr:cNvPr id="20" name="Rectangle 20"/>
        <cdr:cNvSpPr>
          <a:spLocks/>
        </cdr:cNvSpPr>
      </cdr:nvSpPr>
      <cdr:spPr>
        <a:xfrm>
          <a:off x="7305675" y="5391150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16</a:t>
          </a:r>
        </a:p>
      </cdr:txBody>
    </cdr:sp>
  </cdr:relSizeAnchor>
  <cdr:relSizeAnchor xmlns:cdr="http://schemas.openxmlformats.org/drawingml/2006/chartDrawing">
    <cdr:from>
      <cdr:x>0.83925</cdr:x>
      <cdr:y>0.9425</cdr:y>
    </cdr:from>
    <cdr:to>
      <cdr:x>0.8645</cdr:x>
      <cdr:y>0.973</cdr:y>
    </cdr:to>
    <cdr:sp>
      <cdr:nvSpPr>
        <cdr:cNvPr id="21" name="Rectangle 21"/>
        <cdr:cNvSpPr>
          <a:spLocks/>
        </cdr:cNvSpPr>
      </cdr:nvSpPr>
      <cdr:spPr>
        <a:xfrm>
          <a:off x="7800975" y="539115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0.88125</cdr:x>
      <cdr:y>0.9425</cdr:y>
    </cdr:from>
    <cdr:to>
      <cdr:x>0.90725</cdr:x>
      <cdr:y>0.973</cdr:y>
    </cdr:to>
    <cdr:sp>
      <cdr:nvSpPr>
        <cdr:cNvPr id="22" name="Rectangle 22"/>
        <cdr:cNvSpPr>
          <a:spLocks/>
        </cdr:cNvSpPr>
      </cdr:nvSpPr>
      <cdr:spPr>
        <a:xfrm>
          <a:off x="8191500" y="539115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0.93175</cdr:x>
      <cdr:y>0.9425</cdr:y>
    </cdr:from>
    <cdr:to>
      <cdr:x>0.9625</cdr:x>
      <cdr:y>0.973</cdr:y>
    </cdr:to>
    <cdr:sp>
      <cdr:nvSpPr>
        <cdr:cNvPr id="23" name="Rectangle 23"/>
        <cdr:cNvSpPr>
          <a:spLocks/>
        </cdr:cNvSpPr>
      </cdr:nvSpPr>
      <cdr:spPr>
        <a:xfrm>
          <a:off x="8667750" y="539115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0.97275</cdr:x>
      <cdr:y>0.9425</cdr:y>
    </cdr:from>
    <cdr:to>
      <cdr:x>0.997</cdr:x>
      <cdr:y>0.9855</cdr:y>
    </cdr:to>
    <cdr:sp>
      <cdr:nvSpPr>
        <cdr:cNvPr id="24" name="Rectangle 24"/>
        <cdr:cNvSpPr>
          <a:spLocks/>
        </cdr:cNvSpPr>
      </cdr:nvSpPr>
      <cdr:spPr>
        <a:xfrm>
          <a:off x="9048750" y="5391150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6" sqref="A1:N3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3"/>
  <legacyDrawing r:id="rId2"/>
  <oleObjects>
    <oleObject progId="Word.Document.8" shapeId="17532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="85" zoomScaleNormal="85" workbookViewId="0" topLeftCell="A1">
      <selection activeCell="K33" sqref="K33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7.57421875" style="0" customWidth="1"/>
    <col min="4" max="4" width="25.140625" style="0" customWidth="1"/>
    <col min="5" max="5" width="1.8515625" style="0" customWidth="1"/>
    <col min="6" max="26" width="7.00390625" style="0" customWidth="1"/>
    <col min="27" max="27" width="8.8515625" style="0" customWidth="1"/>
    <col min="28" max="28" width="3.710937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1"/>
      <c r="B2" s="18" t="s">
        <v>46</v>
      </c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37" t="s">
        <v>24</v>
      </c>
      <c r="C4" s="37"/>
      <c r="D4" s="37"/>
      <c r="E4" s="40"/>
      <c r="F4" s="40"/>
      <c r="G4" s="40"/>
      <c r="H4" s="40"/>
      <c r="I4" s="40"/>
      <c r="J4" s="40"/>
      <c r="K4" s="1"/>
      <c r="L4" s="37" t="s">
        <v>25</v>
      </c>
      <c r="M4" s="37"/>
      <c r="N4" s="37"/>
      <c r="O4" s="37"/>
      <c r="P4" s="39"/>
      <c r="Q4" s="39"/>
      <c r="R4" s="39"/>
      <c r="S4" s="39"/>
      <c r="T4" s="1"/>
      <c r="U4" s="37" t="s">
        <v>28</v>
      </c>
      <c r="V4" s="37"/>
      <c r="W4" s="37"/>
      <c r="X4" s="37"/>
      <c r="Y4" s="37"/>
      <c r="Z4" s="37"/>
      <c r="AA4" s="37"/>
      <c r="AB4" s="1"/>
    </row>
    <row r="5" spans="1:2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6" t="s">
        <v>1</v>
      </c>
      <c r="C6" s="16">
        <v>0.035</v>
      </c>
      <c r="D6" s="7"/>
      <c r="E6" s="3"/>
      <c r="F6" s="13" t="s">
        <v>2</v>
      </c>
      <c r="G6" s="13" t="s">
        <v>0</v>
      </c>
      <c r="H6" s="13" t="s">
        <v>3</v>
      </c>
      <c r="I6" s="13" t="s">
        <v>4</v>
      </c>
      <c r="J6" s="13" t="s">
        <v>5</v>
      </c>
      <c r="K6" s="13" t="s">
        <v>6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11</v>
      </c>
      <c r="Q6" s="13" t="s">
        <v>12</v>
      </c>
      <c r="R6" s="13" t="s">
        <v>13</v>
      </c>
      <c r="S6" s="14" t="s">
        <v>14</v>
      </c>
      <c r="T6" s="13" t="s">
        <v>15</v>
      </c>
      <c r="U6" s="13" t="s">
        <v>16</v>
      </c>
      <c r="V6" s="13" t="s">
        <v>17</v>
      </c>
      <c r="W6" s="13" t="s">
        <v>18</v>
      </c>
      <c r="X6" s="13" t="s">
        <v>19</v>
      </c>
      <c r="Y6" s="13" t="s">
        <v>20</v>
      </c>
      <c r="Z6" s="13" t="s">
        <v>21</v>
      </c>
      <c r="AA6" s="15" t="s">
        <v>26</v>
      </c>
      <c r="AB6" s="2"/>
    </row>
    <row r="7" spans="1:28" ht="12.75">
      <c r="A7" s="1"/>
      <c r="B7" s="19" t="s">
        <v>58</v>
      </c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"/>
    </row>
    <row r="8" spans="1:28" ht="12.75">
      <c r="A8" s="1"/>
      <c r="B8" s="25" t="s">
        <v>57</v>
      </c>
      <c r="C8" s="25"/>
      <c r="D8" s="25"/>
      <c r="E8" s="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2">
        <f>SUM(F8:Y8)</f>
        <v>0</v>
      </c>
      <c r="AB8" s="1"/>
    </row>
    <row r="9" spans="1:28" ht="12.75">
      <c r="A9" s="1"/>
      <c r="B9" s="35" t="s">
        <v>47</v>
      </c>
      <c r="C9" s="35"/>
      <c r="D9" s="35"/>
      <c r="E9" s="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2">
        <f>SUM(F9:Y9)</f>
        <v>0</v>
      </c>
      <c r="AB9" s="1"/>
    </row>
    <row r="10" spans="1:28" ht="12.75">
      <c r="A10" s="1"/>
      <c r="B10" s="35" t="s">
        <v>48</v>
      </c>
      <c r="C10" s="35"/>
      <c r="D10" s="35"/>
      <c r="E10" s="5"/>
      <c r="F10" s="20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2">
        <f aca="true" t="shared" si="0" ref="AA10:AA51">SUM(F10:Y10)</f>
        <v>0</v>
      </c>
      <c r="AB10" s="1"/>
    </row>
    <row r="11" spans="1:28" ht="12.75">
      <c r="A11" s="1"/>
      <c r="B11" s="35" t="s">
        <v>49</v>
      </c>
      <c r="C11" s="35"/>
      <c r="D11" s="35"/>
      <c r="E11" s="5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2">
        <f t="shared" si="0"/>
        <v>0</v>
      </c>
      <c r="AB11" s="1"/>
    </row>
    <row r="12" spans="1:28" ht="12.75">
      <c r="A12" s="1"/>
      <c r="B12" s="35" t="s">
        <v>50</v>
      </c>
      <c r="C12" s="35"/>
      <c r="D12" s="35"/>
      <c r="E12" s="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2">
        <f t="shared" si="0"/>
        <v>0</v>
      </c>
      <c r="AB12" s="1"/>
    </row>
    <row r="13" spans="1:28" ht="12.75">
      <c r="A13" s="1"/>
      <c r="B13" s="35" t="s">
        <v>51</v>
      </c>
      <c r="C13" s="35"/>
      <c r="D13" s="35"/>
      <c r="E13" s="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2">
        <f t="shared" si="0"/>
        <v>0</v>
      </c>
      <c r="AB13" s="1"/>
    </row>
    <row r="14" spans="1:28" ht="12.75">
      <c r="A14" s="1"/>
      <c r="B14" s="35" t="s">
        <v>52</v>
      </c>
      <c r="C14" s="35"/>
      <c r="D14" s="35"/>
      <c r="E14" s="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2">
        <f t="shared" si="0"/>
        <v>0</v>
      </c>
      <c r="AB14" s="1"/>
    </row>
    <row r="15" spans="1:28" ht="12.75">
      <c r="A15" s="1"/>
      <c r="B15" s="25" t="s">
        <v>63</v>
      </c>
      <c r="C15" s="25"/>
      <c r="D15" s="25"/>
      <c r="E15" s="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2">
        <f t="shared" si="0"/>
        <v>0</v>
      </c>
      <c r="AB15" s="1"/>
    </row>
    <row r="16" spans="1:28" ht="11.25" customHeight="1">
      <c r="A16" s="1"/>
      <c r="B16" s="36" t="s">
        <v>54</v>
      </c>
      <c r="C16" s="36"/>
      <c r="D16" s="36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38"/>
      <c r="Y16" s="38"/>
      <c r="Z16" s="38"/>
      <c r="AA16" s="38"/>
      <c r="AB16" s="38"/>
    </row>
    <row r="17" spans="1:28" ht="12.75">
      <c r="A17" s="1"/>
      <c r="B17" s="25" t="s">
        <v>64</v>
      </c>
      <c r="C17" s="35"/>
      <c r="D17" s="35"/>
      <c r="E17" s="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2">
        <f t="shared" si="0"/>
        <v>0</v>
      </c>
      <c r="AB17" s="1"/>
    </row>
    <row r="18" spans="1:28" ht="12.75">
      <c r="A18" s="1"/>
      <c r="B18" s="26" t="s">
        <v>29</v>
      </c>
      <c r="C18" s="27"/>
      <c r="D18" s="28"/>
      <c r="E18" s="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2">
        <f t="shared" si="0"/>
        <v>0</v>
      </c>
      <c r="AB18" s="1"/>
    </row>
    <row r="19" spans="1:28" ht="12.75">
      <c r="A19" s="1"/>
      <c r="B19" s="26" t="s">
        <v>30</v>
      </c>
      <c r="C19" s="27"/>
      <c r="D19" s="28"/>
      <c r="E19" s="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2">
        <f t="shared" si="0"/>
        <v>0</v>
      </c>
      <c r="AB19" s="1"/>
    </row>
    <row r="20" spans="1:28" ht="12.75">
      <c r="A20" s="1"/>
      <c r="B20" s="29" t="s">
        <v>56</v>
      </c>
      <c r="C20" s="30"/>
      <c r="D20" s="31"/>
      <c r="E20" s="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2">
        <f t="shared" si="0"/>
        <v>0</v>
      </c>
      <c r="AB20" s="1"/>
    </row>
    <row r="21" spans="1:28" ht="12.75">
      <c r="A21" s="1"/>
      <c r="B21" s="32" t="s">
        <v>31</v>
      </c>
      <c r="C21" s="33"/>
      <c r="D21" s="34"/>
      <c r="E21" s="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2">
        <f t="shared" si="0"/>
        <v>0</v>
      </c>
      <c r="AB21" s="1"/>
    </row>
    <row r="22" spans="1:28" ht="12.75">
      <c r="A22" s="1"/>
      <c r="B22" s="25" t="s">
        <v>53</v>
      </c>
      <c r="C22" s="25"/>
      <c r="D22" s="25"/>
      <c r="E22" s="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2">
        <f t="shared" si="0"/>
        <v>0</v>
      </c>
      <c r="AB22" s="1"/>
    </row>
    <row r="23" spans="1:28" ht="12.75">
      <c r="A23" s="1"/>
      <c r="B23" s="25" t="s">
        <v>55</v>
      </c>
      <c r="C23" s="35"/>
      <c r="D23" s="35"/>
      <c r="E23" s="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2">
        <f t="shared" si="0"/>
        <v>0</v>
      </c>
      <c r="AB23" s="1"/>
    </row>
    <row r="24" spans="1:28" ht="12.75">
      <c r="A24" s="1"/>
      <c r="B24" s="25" t="s">
        <v>59</v>
      </c>
      <c r="C24" s="25"/>
      <c r="D24" s="25"/>
      <c r="E24" s="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2"/>
      <c r="AB24" s="1"/>
    </row>
    <row r="25" spans="1:28" ht="12.75">
      <c r="A25" s="1"/>
      <c r="B25" s="25" t="s">
        <v>60</v>
      </c>
      <c r="C25" s="25"/>
      <c r="D25" s="25"/>
      <c r="E25" s="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2"/>
      <c r="AB25" s="1"/>
    </row>
    <row r="26" spans="1:28" ht="12.75">
      <c r="A26" s="1"/>
      <c r="B26" s="25" t="s">
        <v>32</v>
      </c>
      <c r="C26" s="25"/>
      <c r="D26" s="25"/>
      <c r="E26" s="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2">
        <f t="shared" si="0"/>
        <v>0</v>
      </c>
      <c r="AB26" s="1"/>
    </row>
    <row r="27" spans="1:28" ht="12.75">
      <c r="A27" s="1"/>
      <c r="B27" s="25" t="s">
        <v>36</v>
      </c>
      <c r="C27" s="25"/>
      <c r="D27" s="25"/>
      <c r="E27" s="5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2">
        <f t="shared" si="0"/>
        <v>0</v>
      </c>
      <c r="AB27" s="1"/>
    </row>
    <row r="28" spans="1:28" ht="12.75">
      <c r="A28" s="1"/>
      <c r="B28" s="25" t="s">
        <v>37</v>
      </c>
      <c r="C28" s="25"/>
      <c r="D28" s="25"/>
      <c r="E28" s="5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2">
        <f t="shared" si="0"/>
        <v>0</v>
      </c>
      <c r="AB28" s="1"/>
    </row>
    <row r="29" spans="1:28" ht="12.75">
      <c r="A29" s="1"/>
      <c r="B29" s="25" t="s">
        <v>38</v>
      </c>
      <c r="C29" s="25"/>
      <c r="D29" s="25"/>
      <c r="E29" s="5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2">
        <f t="shared" si="0"/>
        <v>0</v>
      </c>
      <c r="AB29" s="1"/>
    </row>
    <row r="30" spans="1:28" ht="12.75">
      <c r="A30" s="1"/>
      <c r="B30" s="25" t="s">
        <v>33</v>
      </c>
      <c r="C30" s="25"/>
      <c r="D30" s="25"/>
      <c r="E30" s="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2">
        <f t="shared" si="0"/>
        <v>0</v>
      </c>
      <c r="AB30" s="1"/>
    </row>
    <row r="31" spans="1:28" ht="12.75">
      <c r="A31" s="1"/>
      <c r="B31" s="23" t="s">
        <v>34</v>
      </c>
      <c r="C31" s="23"/>
      <c r="D31" s="23"/>
      <c r="E31" s="5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2">
        <f t="shared" si="0"/>
        <v>0</v>
      </c>
      <c r="AB31" s="1"/>
    </row>
    <row r="32" spans="1:28" ht="12.75">
      <c r="A32" s="1"/>
      <c r="B32" s="25" t="s">
        <v>35</v>
      </c>
      <c r="C32" s="25"/>
      <c r="D32" s="25"/>
      <c r="E32" s="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2">
        <f t="shared" si="0"/>
        <v>0</v>
      </c>
      <c r="AB32" s="1"/>
    </row>
    <row r="33" spans="1:28" ht="12.75">
      <c r="A33" s="1"/>
      <c r="B33" s="25" t="s">
        <v>39</v>
      </c>
      <c r="C33" s="25"/>
      <c r="D33" s="25"/>
      <c r="E33" s="5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2">
        <f t="shared" si="0"/>
        <v>0</v>
      </c>
      <c r="AB33" s="1"/>
    </row>
    <row r="34" spans="1:28" ht="12.75">
      <c r="A34" s="1"/>
      <c r="B34" s="25" t="s">
        <v>40</v>
      </c>
      <c r="C34" s="25"/>
      <c r="D34" s="25"/>
      <c r="E34" s="5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2">
        <f t="shared" si="0"/>
        <v>0</v>
      </c>
      <c r="AB34" s="1"/>
    </row>
    <row r="35" spans="1:28" ht="12.75">
      <c r="A35" s="1"/>
      <c r="B35" s="24" t="s">
        <v>61</v>
      </c>
      <c r="C35" s="24"/>
      <c r="D35" s="24"/>
      <c r="E35" s="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2">
        <f t="shared" si="0"/>
        <v>0</v>
      </c>
      <c r="AB35" s="1"/>
    </row>
    <row r="36" spans="1:28" ht="12.75">
      <c r="A36" s="1"/>
      <c r="B36" s="25" t="s">
        <v>41</v>
      </c>
      <c r="C36" s="25"/>
      <c r="D36" s="25"/>
      <c r="E36" s="5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2">
        <f t="shared" si="0"/>
        <v>0</v>
      </c>
      <c r="AB36" s="1"/>
    </row>
    <row r="37" spans="1:28" ht="12.75">
      <c r="A37" s="1"/>
      <c r="B37" s="32" t="s">
        <v>27</v>
      </c>
      <c r="C37" s="33"/>
      <c r="D37" s="34"/>
      <c r="E37" s="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2">
        <f t="shared" si="0"/>
        <v>0</v>
      </c>
      <c r="AB37" s="1"/>
    </row>
    <row r="38" spans="1:28" ht="12.75">
      <c r="A38" s="1"/>
      <c r="B38" s="23" t="s">
        <v>65</v>
      </c>
      <c r="C38" s="23"/>
      <c r="D38" s="23"/>
      <c r="E38" s="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2">
        <f t="shared" si="0"/>
        <v>0</v>
      </c>
      <c r="AB38" s="1"/>
    </row>
    <row r="39" spans="1:28" ht="12.75">
      <c r="A39" s="1"/>
      <c r="B39" s="23" t="s">
        <v>42</v>
      </c>
      <c r="C39" s="23"/>
      <c r="D39" s="23"/>
      <c r="E39" s="5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2">
        <f t="shared" si="0"/>
        <v>0</v>
      </c>
      <c r="AB39" s="1"/>
    </row>
    <row r="40" spans="1:28" ht="12.75">
      <c r="A40" s="1"/>
      <c r="B40" s="32" t="s">
        <v>43</v>
      </c>
      <c r="C40" s="33"/>
      <c r="D40" s="34"/>
      <c r="E40" s="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2">
        <f t="shared" si="0"/>
        <v>0</v>
      </c>
      <c r="AB40" s="1"/>
    </row>
    <row r="41" spans="1:28" ht="12.75">
      <c r="A41" s="1"/>
      <c r="B41" s="32" t="s">
        <v>44</v>
      </c>
      <c r="C41" s="33"/>
      <c r="D41" s="34"/>
      <c r="E41" s="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2">
        <f t="shared" si="0"/>
        <v>0</v>
      </c>
      <c r="AB41" s="1"/>
    </row>
    <row r="42" spans="1:28" ht="12.75">
      <c r="A42" s="1"/>
      <c r="B42" s="32" t="s">
        <v>62</v>
      </c>
      <c r="C42" s="33"/>
      <c r="D42" s="34"/>
      <c r="E42" s="5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2">
        <f t="shared" si="0"/>
        <v>0</v>
      </c>
      <c r="AB42" s="1"/>
    </row>
    <row r="43" spans="1:28" ht="12.75">
      <c r="A43" s="1"/>
      <c r="B43" s="32" t="s">
        <v>45</v>
      </c>
      <c r="C43" s="33"/>
      <c r="D43" s="34"/>
      <c r="E43" s="5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2">
        <f t="shared" si="0"/>
        <v>0</v>
      </c>
      <c r="AB43" s="1"/>
    </row>
    <row r="44" spans="1:28" ht="12.75">
      <c r="A44" s="1"/>
      <c r="B44" s="32" t="s">
        <v>45</v>
      </c>
      <c r="C44" s="33"/>
      <c r="D44" s="34"/>
      <c r="E44" s="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2">
        <f t="shared" si="0"/>
        <v>0</v>
      </c>
      <c r="AB44" s="1"/>
    </row>
    <row r="45" spans="1:28" ht="12.75">
      <c r="A45" s="1"/>
      <c r="B45" s="32" t="s">
        <v>45</v>
      </c>
      <c r="C45" s="33"/>
      <c r="D45" s="34"/>
      <c r="E45" s="5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2">
        <f t="shared" si="0"/>
        <v>0</v>
      </c>
      <c r="AB45" s="1"/>
    </row>
    <row r="46" spans="1:28" ht="12.75">
      <c r="A46" s="1"/>
      <c r="B46" s="32" t="s">
        <v>45</v>
      </c>
      <c r="C46" s="33"/>
      <c r="D46" s="34"/>
      <c r="E46" s="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2">
        <f t="shared" si="0"/>
        <v>0</v>
      </c>
      <c r="AB46" s="1"/>
    </row>
    <row r="47" spans="1:28" ht="12.75">
      <c r="A47" s="1"/>
      <c r="B47" s="32" t="s">
        <v>45</v>
      </c>
      <c r="C47" s="33"/>
      <c r="D47" s="34"/>
      <c r="E47" s="5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2">
        <f t="shared" si="0"/>
        <v>0</v>
      </c>
      <c r="AB47" s="1"/>
    </row>
    <row r="48" spans="1:28" ht="12.75">
      <c r="A48" s="1"/>
      <c r="B48" s="32" t="s">
        <v>45</v>
      </c>
      <c r="C48" s="33"/>
      <c r="D48" s="34"/>
      <c r="E48" s="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2">
        <f t="shared" si="0"/>
        <v>0</v>
      </c>
      <c r="AB48" s="1"/>
    </row>
    <row r="49" spans="1:28" ht="12.75">
      <c r="A49" s="1"/>
      <c r="B49" s="32" t="s">
        <v>45</v>
      </c>
      <c r="C49" s="33"/>
      <c r="D49" s="34"/>
      <c r="E49" s="5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2">
        <f t="shared" si="0"/>
        <v>0</v>
      </c>
      <c r="AB49" s="1"/>
    </row>
    <row r="50" spans="1:28" ht="12.75">
      <c r="A50" s="1"/>
      <c r="B50" s="32" t="s">
        <v>45</v>
      </c>
      <c r="C50" s="33"/>
      <c r="D50" s="34"/>
      <c r="E50" s="5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2">
        <f t="shared" si="0"/>
        <v>0</v>
      </c>
      <c r="AB50" s="1"/>
    </row>
    <row r="51" spans="1:28" ht="12.75">
      <c r="A51" s="1"/>
      <c r="B51" s="32" t="s">
        <v>45</v>
      </c>
      <c r="C51" s="33"/>
      <c r="D51" s="34"/>
      <c r="E51" s="5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2">
        <f t="shared" si="0"/>
        <v>0</v>
      </c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41" t="s">
        <v>22</v>
      </c>
      <c r="C53" s="41"/>
      <c r="D53" s="1"/>
      <c r="E53" s="1"/>
      <c r="F53" s="11">
        <f>SUM(F7:F52)</f>
        <v>0</v>
      </c>
      <c r="G53" s="11">
        <f aca="true" t="shared" si="1" ref="G53:Z53">SUM(G7:G52)</f>
        <v>0</v>
      </c>
      <c r="H53" s="11">
        <f t="shared" si="1"/>
        <v>0</v>
      </c>
      <c r="I53" s="11">
        <f t="shared" si="1"/>
        <v>0</v>
      </c>
      <c r="J53" s="11">
        <f t="shared" si="1"/>
        <v>0</v>
      </c>
      <c r="K53" s="11">
        <f t="shared" si="1"/>
        <v>0</v>
      </c>
      <c r="L53" s="11">
        <f t="shared" si="1"/>
        <v>0</v>
      </c>
      <c r="M53" s="11">
        <f t="shared" si="1"/>
        <v>0</v>
      </c>
      <c r="N53" s="11">
        <f t="shared" si="1"/>
        <v>0</v>
      </c>
      <c r="O53" s="11">
        <f t="shared" si="1"/>
        <v>0</v>
      </c>
      <c r="P53" s="11">
        <f t="shared" si="1"/>
        <v>0</v>
      </c>
      <c r="Q53" s="11">
        <f t="shared" si="1"/>
        <v>0</v>
      </c>
      <c r="R53" s="11">
        <f t="shared" si="1"/>
        <v>0</v>
      </c>
      <c r="S53" s="11">
        <f t="shared" si="1"/>
        <v>0</v>
      </c>
      <c r="T53" s="11">
        <f t="shared" si="1"/>
        <v>0</v>
      </c>
      <c r="U53" s="11">
        <f>SUM(U7:U52)</f>
        <v>0</v>
      </c>
      <c r="V53" s="11">
        <f>SUM(V7:V52)</f>
        <v>0</v>
      </c>
      <c r="W53" s="11">
        <f t="shared" si="1"/>
        <v>0</v>
      </c>
      <c r="X53" s="11">
        <f t="shared" si="1"/>
        <v>0</v>
      </c>
      <c r="Y53" s="11">
        <f t="shared" si="1"/>
        <v>0</v>
      </c>
      <c r="Z53" s="11">
        <f t="shared" si="1"/>
        <v>0</v>
      </c>
      <c r="AA53" s="8">
        <f>SUM(F53:Y53)</f>
        <v>0</v>
      </c>
      <c r="AB53" s="1"/>
    </row>
    <row r="54" spans="1:28" ht="12.75">
      <c r="A54" s="1"/>
      <c r="B54" s="1"/>
      <c r="C54" s="1"/>
      <c r="D54" s="1"/>
      <c r="E54" s="1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"/>
    </row>
    <row r="55" spans="1:28" ht="12.75">
      <c r="A55" s="1"/>
      <c r="B55" s="41" t="s">
        <v>23</v>
      </c>
      <c r="C55" s="41"/>
      <c r="D55" s="1"/>
      <c r="E55" s="1"/>
      <c r="F55" s="11">
        <f>+F53</f>
        <v>0</v>
      </c>
      <c r="G55" s="11">
        <f>+G53/((1+C6)^1)</f>
        <v>0</v>
      </c>
      <c r="H55" s="11">
        <f>+H53/((1+C6)^2)</f>
        <v>0</v>
      </c>
      <c r="I55" s="11">
        <f>+I53/((1+C6)^3)</f>
        <v>0</v>
      </c>
      <c r="J55" s="11">
        <f>+J53/((1+C6)^4)</f>
        <v>0</v>
      </c>
      <c r="K55" s="11">
        <f>+K53/((1+C6)^5)</f>
        <v>0</v>
      </c>
      <c r="L55" s="11">
        <f>+L53/((1+C6)^6)</f>
        <v>0</v>
      </c>
      <c r="M55" s="11">
        <f>+M53/((1+C6)^7)</f>
        <v>0</v>
      </c>
      <c r="N55" s="11">
        <f>+N53/((1+C6)^8)</f>
        <v>0</v>
      </c>
      <c r="O55" s="11">
        <f>+O53/((1+C6)^9)</f>
        <v>0</v>
      </c>
      <c r="P55" s="11">
        <f>+P53/((1+C6)^10)</f>
        <v>0</v>
      </c>
      <c r="Q55" s="11">
        <f>+Q53/((1+C6)^11)</f>
        <v>0</v>
      </c>
      <c r="R55" s="11">
        <f>+R53/((1+C6)^12)</f>
        <v>0</v>
      </c>
      <c r="S55" s="11">
        <f>+S53/((1+C6)^13)</f>
        <v>0</v>
      </c>
      <c r="T55" s="11">
        <f>+T53/((1+C6)^14)</f>
        <v>0</v>
      </c>
      <c r="U55" s="11">
        <f>+U53/((1+C6)^15)</f>
        <v>0</v>
      </c>
      <c r="V55" s="11">
        <f>+V53/((1+C6)^16)</f>
        <v>0</v>
      </c>
      <c r="W55" s="11">
        <f>+W53/((1+C6)^17)</f>
        <v>0</v>
      </c>
      <c r="X55" s="11">
        <f>+X53/((1+C6)^18)</f>
        <v>0</v>
      </c>
      <c r="Y55" s="11">
        <f>+Y53/((1+C6)^19)</f>
        <v>0</v>
      </c>
      <c r="Z55" s="11">
        <f>+Z53/((1+C6)^20)</f>
        <v>0</v>
      </c>
      <c r="AA55" s="10">
        <f>SUM(F55:Y55)</f>
        <v>0</v>
      </c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/>
  <mergeCells count="48">
    <mergeCell ref="B53:C53"/>
    <mergeCell ref="B55:C55"/>
    <mergeCell ref="B8:D8"/>
    <mergeCell ref="B17:D17"/>
    <mergeCell ref="B32:D32"/>
    <mergeCell ref="B50:D50"/>
    <mergeCell ref="B51:D51"/>
    <mergeCell ref="B26:D26"/>
    <mergeCell ref="B27:D27"/>
    <mergeCell ref="B33:D33"/>
    <mergeCell ref="B34:D34"/>
    <mergeCell ref="B46:D46"/>
    <mergeCell ref="B47:D47"/>
    <mergeCell ref="B48:D48"/>
    <mergeCell ref="B49:D49"/>
    <mergeCell ref="B42:D42"/>
    <mergeCell ref="B43:D43"/>
    <mergeCell ref="B44:D44"/>
    <mergeCell ref="B45:D45"/>
    <mergeCell ref="U4:AA4"/>
    <mergeCell ref="B28:D28"/>
    <mergeCell ref="B29:D29"/>
    <mergeCell ref="B30:D30"/>
    <mergeCell ref="X16:AB16"/>
    <mergeCell ref="L4:O4"/>
    <mergeCell ref="P4:S4"/>
    <mergeCell ref="B4:D4"/>
    <mergeCell ref="E4:J4"/>
    <mergeCell ref="B9:D9"/>
    <mergeCell ref="B10:D10"/>
    <mergeCell ref="B11:D11"/>
    <mergeCell ref="B12:D12"/>
    <mergeCell ref="B13:D13"/>
    <mergeCell ref="B14:D14"/>
    <mergeCell ref="B15:D15"/>
    <mergeCell ref="B41:D41"/>
    <mergeCell ref="B25:D25"/>
    <mergeCell ref="B37:D37"/>
    <mergeCell ref="B40:D40"/>
    <mergeCell ref="B36:D36"/>
    <mergeCell ref="B23:D23"/>
    <mergeCell ref="B24:D24"/>
    <mergeCell ref="B16:D16"/>
    <mergeCell ref="B22:D22"/>
    <mergeCell ref="B18:D18"/>
    <mergeCell ref="B19:D19"/>
    <mergeCell ref="B20:D20"/>
    <mergeCell ref="B21:D21"/>
  </mergeCells>
  <printOptions/>
  <pageMargins left="0.17" right="0.16" top="0.57" bottom="1" header="0.5" footer="0.5"/>
  <pageSetup fitToHeight="1" fitToWidth="1"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Bentley</dc:creator>
  <cp:keywords/>
  <dc:description/>
  <cp:lastModifiedBy>CHRIS EAST</cp:lastModifiedBy>
  <cp:lastPrinted>2007-01-25T16:45:16Z</cp:lastPrinted>
  <dcterms:created xsi:type="dcterms:W3CDTF">2006-12-22T15:50:34Z</dcterms:created>
  <dcterms:modified xsi:type="dcterms:W3CDTF">2007-01-25T16:45:25Z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